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Data" sheetId="1" r:id="rId1"/>
  </sheets>
  <calcPr fullCalcOnLoad="1"/>
</workbook>
</file>

<file path=xl/sharedStrings.xml><?xml version="1.0" encoding="utf-8"?>
<sst xmlns="http://schemas.openxmlformats.org/spreadsheetml/2006/main" count="73" uniqueCount="73">
  <si>
    <t>PRODUCT_CODE</t>
  </si>
  <si>
    <t>COUNTRY</t>
  </si>
  <si>
    <t>LANGUAGE</t>
  </si>
  <si>
    <t>PRODUCT_NAME_1</t>
  </si>
  <si>
    <t>PRODUCT_NAME_2</t>
  </si>
  <si>
    <t>BRAND</t>
  </si>
  <si>
    <t>DOC_DATE</t>
  </si>
  <si>
    <t>DOC_VERSION</t>
  </si>
  <si>
    <t>DOWNLOADPREF</t>
  </si>
  <si>
    <t>Successful</t>
  </si>
  <si>
    <t>Downloaded</t>
  </si>
  <si>
    <t>Int. URI (link)</t>
  </si>
  <si>
    <t>Int. URI (text)</t>
  </si>
  <si>
    <t>Ext. URI (link)</t>
  </si>
  <si>
    <t>Ext. URI (text)</t>
  </si>
  <si>
    <t>1250052082</t>
  </si>
  <si>
    <t>MX</t>
  </si>
  <si>
    <t>es</t>
  </si>
  <si>
    <t>YX001 ESMALTE NOVOPERMO ULTRA BLANCO 19L</t>
  </si>
  <si>
    <t>YX001 WHITE ULTRA F NOVOPERMO 19LT</t>
  </si>
  <si>
    <t>AXTA</t>
  </si>
  <si>
    <t>11/3/2023 4:11:04 PM</t>
  </si>
  <si>
    <t>2.00</t>
  </si>
  <si>
    <t>0</t>
  </si>
  <si>
    <t>Yes</t>
  </si>
  <si>
    <t>https://tipspd.axaltacs.net:5004/api/v2/ComplyPlus/761454</t>
  </si>
  <si>
    <t>https://tipspd.axaltacs.net/exportal/api/sds/761454?cd=1250052082</t>
  </si>
  <si>
    <t>1250052093</t>
  </si>
  <si>
    <t>YX002 ESMALTE NOVOPERMO ULTRA NEGRO 19LT</t>
  </si>
  <si>
    <t>YX002 BLACK ULTRA F NOVOPERMO 19LT</t>
  </si>
  <si>
    <t>11/3/2023 4:12:46 PM</t>
  </si>
  <si>
    <t>1.00</t>
  </si>
  <si>
    <t>https://tipspd.axaltacs.net:5004/api/v2/ComplyPlus/761459</t>
  </si>
  <si>
    <t>https://tipspd.axaltacs.net/exportal/api/sds/761459?cd=1250052093</t>
  </si>
  <si>
    <t>1250052098</t>
  </si>
  <si>
    <t>YX003 ESMALTE NOVOPERMO ULTRA NARANJA 19</t>
  </si>
  <si>
    <t>YX003 ORANGE ULTRA F NOVOPERMO 19LT</t>
  </si>
  <si>
    <t>11/3/2023 4:12:42 PM</t>
  </si>
  <si>
    <t>https://tipspd.axaltacs.net:5004/api/v2/ComplyPlus/761457</t>
  </si>
  <si>
    <t>https://tipspd.axaltacs.net/exportal/api/sds/761457?cd=1250052098</t>
  </si>
  <si>
    <t>1250052221</t>
  </si>
  <si>
    <t>YX004 ESMLTE NOVPRMO ULTRA AMRLO ROJIZO</t>
  </si>
  <si>
    <t>YX004 YELLOW REDISH ULTRA F NOVPRMO 19LT</t>
  </si>
  <si>
    <t>11/3/2023 4:12:45 PM</t>
  </si>
  <si>
    <t>https://tipspd.axaltacs.net:5004/api/v2/ComplyPlus/761460</t>
  </si>
  <si>
    <t>https://tipspd.axaltacs.net/exportal/api/sds/761460?cd=1250052221</t>
  </si>
  <si>
    <t>1250052109</t>
  </si>
  <si>
    <t>YX005 ESMLTE NOVPRMO ULTRA ALUM MED 19LT</t>
  </si>
  <si>
    <t xml:space="preserve">YX005  MED ALUM ULTRA F NOVOPERMO 19LT</t>
  </si>
  <si>
    <t>11/3/2023 4:12:49 PM</t>
  </si>
  <si>
    <t>https://tipspd.axaltacs.net:5004/api/v2/ComplyPlus/761462</t>
  </si>
  <si>
    <t>https://tipspd.axaltacs.net/exportal/api/sds/761462?cd=1250052109</t>
  </si>
  <si>
    <t>1250052184</t>
  </si>
  <si>
    <t>YX006 ESMLTE NOVPRMO ULTRA AZUL LIMP 19L</t>
  </si>
  <si>
    <t>YX006 CLEAN BLUE ULTRA F NOVOPERMO 19LT</t>
  </si>
  <si>
    <t>11/3/2023 4:12:32 PM</t>
  </si>
  <si>
    <t>https://tipspd.axaltacs.net:5004/api/v2/ComplyPlus/761455</t>
  </si>
  <si>
    <t>https://tipspd.axaltacs.net/exportal/api/sds/761455?cd=1250052184</t>
  </si>
  <si>
    <t>1250052223</t>
  </si>
  <si>
    <t>YX007 ESMLTE NOVPRMO ULTRA AMRLO CAN 19L</t>
  </si>
  <si>
    <t>YX007 YELLOW CANRY ULTRA F NOVPERMO 19LT</t>
  </si>
  <si>
    <t>https://tipspd.axaltacs.net:5004/api/v2/ComplyPlus/761458</t>
  </si>
  <si>
    <t>https://tipspd.axaltacs.net/exportal/api/sds/761458?cd=1250052223</t>
  </si>
  <si>
    <t>1250052225</t>
  </si>
  <si>
    <t>YX008 VERMILION RED ULTRA F NOVPERMO 19L</t>
  </si>
  <si>
    <t>https://tipspd.axaltacs.net:5004/api/v2/ComplyPlus/761461</t>
  </si>
  <si>
    <t>https://tipspd.axaltacs.net/exportal/api/sds/761461?cd=1250052225</t>
  </si>
  <si>
    <t>1250052215</t>
  </si>
  <si>
    <t>YX009 ESMLTE NOVPRMO ULTRA VERD ORG 19LT</t>
  </si>
  <si>
    <t>YX009 ORG GREEN ULTRA F NOVOPERMO 19LT</t>
  </si>
  <si>
    <t>11/3/2023 4:12:35 PM</t>
  </si>
  <si>
    <t>https://tipspd.axaltacs.net:5004/api/v2/ComplyPlus/761456</t>
  </si>
  <si>
    <t>https://tipspd.axaltacs.net/exportal/api/sds/761456?cd=1250052215</t>
  </si>
</sst>
</file>

<file path=xl/styles.xml><?xml version="1.0" encoding="utf-8"?>
<styleSheet xmlns="http://schemas.openxmlformats.org/spreadsheetml/2006/main">
  <numFmts count="0"/>
  <fonts count="2">
    <font>
      <sz val="11"/>
      <name val="Calibri"/>
    </font>
    <font>
      <u/>
      <sz val="11"/>
      <color rgb="FF0000FF" tint="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/>
  </cellStyleXfs>
  <cellXfs count="1">
    <xf numFmtId="0" applyNumberFormat="1" fontId="0" applyFont="1" xfId="0" applyProtection="1"/>
    <xf numFmtId="0" applyNumberFormat="1" fontId="0" applyFont="1" xfId="0" applyProtection="1"/>
    <xf numFmtId="0" applyNumberFormat="1" fontId="0" applyFont="1" xfId="0" applyProtection="1">
      <alignment wrapText="1"/>
    </xf>
    <xf numFmtId="0" applyNumberFormat="1" fontId="1" applyFont="1" xfId="0" applyProtection="1"/>
  </cellXfs>
  <cellStyles count="1">
    <cellStyle name="Normal" xfId="0" builtinId="0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sharedStrings" Target="sharedStrings.xml"/></Relationships>
</file>

<file path=xl/worksheets/sheet1.xml><?xml version="1.0" encoding="utf-8"?>
<worksheet xmlns:r="http://schemas.openxmlformats.org/officeDocument/2006/relationships" xmlns="http://schemas.openxmlformats.org/spreadsheetml/2006/main" xmlns:xr="http://schemas.microsoft.com/office/spreadsheetml/2014/revision" xmlns:mc="http://schemas.openxmlformats.org/markup-compatibility/2006" mc:Ignorable="xr">
  <dimension ref="A1:O10"/>
  <sheetViews>
    <sheetView workbookViewId="0" zoomScale="80"/>
  </sheetViews>
  <sheetFormatPr defaultRowHeight="15"/>
  <cols>
    <col min="1" max="1" width="16" customWidth="1" style="1"/>
    <col min="2" max="2" width="10" customWidth="1" style="1"/>
    <col min="3" max="3" width="11" customWidth="1" style="1"/>
    <col min="4" max="4" width="50" customWidth="1" style="2"/>
    <col min="5" max="5" width="50" customWidth="1" style="2"/>
    <col min="6" max="6" width="10" customWidth="1" style="1"/>
    <col min="7" max="7" width="20" customWidth="1" style="1"/>
    <col min="8" max="8" width="20" customWidth="1" style="1"/>
    <col min="9" max="9" width="16.5" customWidth="1" style="1"/>
    <col min="10" max="10" width="11" customWidth="1" style="1"/>
    <col min="11" max="11" width="14" customWidth="1" style="2"/>
    <col min="12" max="12" width="12" customWidth="1" style="1"/>
    <col min="13" max="13" width="70" customWidth="1" style="1"/>
    <col min="14" max="14" width="12" customWidth="1" style="1"/>
    <col min="15" max="15" width="70" customWidth="1" style="1"/>
    <col min="16" max="16384" width="9.140625" customWidth="1" style="1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>
      <c r="A2" s="1" t="s">
        <v>15</v>
      </c>
      <c r="B2" s="1" t="s">
        <v>16</v>
      </c>
      <c r="C2" s="1" t="s">
        <v>17</v>
      </c>
      <c r="D2" s="2" t="s">
        <v>18</v>
      </c>
      <c r="E2" s="2" t="s">
        <v>19</v>
      </c>
      <c r="F2" s="1" t="s">
        <v>20</v>
      </c>
      <c r="G2" s="1" t="s">
        <v>21</v>
      </c>
      <c r="H2" s="1" t="s">
        <v>22</v>
      </c>
      <c r="I2" s="1" t="s">
        <v>23</v>
      </c>
      <c r="J2" s="1" t="s">
        <v>24</v>
      </c>
      <c r="K2" s="2" t="s">
        <v>24</v>
      </c>
      <c r="L2" s="3">
        <f>=HYPERLINK("https://tipspd.axaltacs.net:5004/api/v2/ComplyPlus/761454","Download")</f>
      </c>
      <c r="M2" s="1" t="s">
        <v>25</v>
      </c>
      <c r="N2" s="3">
        <f>=HYPERLINK("https://tipspd.axaltacs.net/exportal/api/sds/761454?cd=1250052082","Download")</f>
      </c>
      <c r="O2" s="1" t="s">
        <v>26</v>
      </c>
    </row>
    <row r="3">
      <c r="A3" s="1" t="s">
        <v>27</v>
      </c>
      <c r="B3" s="1" t="s">
        <v>16</v>
      </c>
      <c r="C3" s="1" t="s">
        <v>17</v>
      </c>
      <c r="D3" s="2" t="s">
        <v>28</v>
      </c>
      <c r="E3" s="2" t="s">
        <v>29</v>
      </c>
      <c r="F3" s="1" t="s">
        <v>20</v>
      </c>
      <c r="G3" s="1" t="s">
        <v>30</v>
      </c>
      <c r="H3" s="1" t="s">
        <v>31</v>
      </c>
      <c r="I3" s="1" t="s">
        <v>23</v>
      </c>
      <c r="J3" s="1" t="s">
        <v>24</v>
      </c>
      <c r="K3" s="2" t="s">
        <v>24</v>
      </c>
      <c r="L3" s="3">
        <f>=HYPERLINK("https://tipspd.axaltacs.net:5004/api/v2/ComplyPlus/761459","Download")</f>
      </c>
      <c r="M3" s="1" t="s">
        <v>32</v>
      </c>
      <c r="N3" s="3">
        <f>=HYPERLINK("https://tipspd.axaltacs.net/exportal/api/sds/761459?cd=1250052093","Download")</f>
      </c>
      <c r="O3" s="1" t="s">
        <v>33</v>
      </c>
    </row>
    <row r="4">
      <c r="A4" s="1" t="s">
        <v>34</v>
      </c>
      <c r="B4" s="1" t="s">
        <v>16</v>
      </c>
      <c r="C4" s="1" t="s">
        <v>17</v>
      </c>
      <c r="D4" s="2" t="s">
        <v>35</v>
      </c>
      <c r="E4" s="2" t="s">
        <v>36</v>
      </c>
      <c r="F4" s="1" t="s">
        <v>20</v>
      </c>
      <c r="G4" s="1" t="s">
        <v>37</v>
      </c>
      <c r="H4" s="1" t="s">
        <v>31</v>
      </c>
      <c r="I4" s="1" t="s">
        <v>23</v>
      </c>
      <c r="J4" s="1" t="s">
        <v>24</v>
      </c>
      <c r="K4" s="2" t="s">
        <v>24</v>
      </c>
      <c r="L4" s="3">
        <f>=HYPERLINK("https://tipspd.axaltacs.net:5004/api/v2/ComplyPlus/761457","Download")</f>
      </c>
      <c r="M4" s="1" t="s">
        <v>38</v>
      </c>
      <c r="N4" s="3">
        <f>=HYPERLINK("https://tipspd.axaltacs.net/exportal/api/sds/761457?cd=1250052098","Download")</f>
      </c>
      <c r="O4" s="1" t="s">
        <v>39</v>
      </c>
    </row>
    <row r="5">
      <c r="A5" s="1" t="s">
        <v>40</v>
      </c>
      <c r="B5" s="1" t="s">
        <v>16</v>
      </c>
      <c r="C5" s="1" t="s">
        <v>17</v>
      </c>
      <c r="D5" s="2" t="s">
        <v>41</v>
      </c>
      <c r="E5" s="2" t="s">
        <v>42</v>
      </c>
      <c r="F5" s="1" t="s">
        <v>20</v>
      </c>
      <c r="G5" s="1" t="s">
        <v>43</v>
      </c>
      <c r="H5" s="1" t="s">
        <v>31</v>
      </c>
      <c r="I5" s="1" t="s">
        <v>23</v>
      </c>
      <c r="J5" s="1" t="s">
        <v>24</v>
      </c>
      <c r="K5" s="2" t="s">
        <v>24</v>
      </c>
      <c r="L5" s="3">
        <f>=HYPERLINK("https://tipspd.axaltacs.net:5004/api/v2/ComplyPlus/761460","Download")</f>
      </c>
      <c r="M5" s="1" t="s">
        <v>44</v>
      </c>
      <c r="N5" s="3">
        <f>=HYPERLINK("https://tipspd.axaltacs.net/exportal/api/sds/761460?cd=1250052221","Download")</f>
      </c>
      <c r="O5" s="1" t="s">
        <v>45</v>
      </c>
    </row>
    <row r="6">
      <c r="A6" s="1" t="s">
        <v>46</v>
      </c>
      <c r="B6" s="1" t="s">
        <v>16</v>
      </c>
      <c r="C6" s="1" t="s">
        <v>17</v>
      </c>
      <c r="D6" s="2" t="s">
        <v>47</v>
      </c>
      <c r="E6" s="2" t="s">
        <v>48</v>
      </c>
      <c r="F6" s="1" t="s">
        <v>20</v>
      </c>
      <c r="G6" s="1" t="s">
        <v>49</v>
      </c>
      <c r="H6" s="1" t="s">
        <v>31</v>
      </c>
      <c r="I6" s="1" t="s">
        <v>23</v>
      </c>
      <c r="J6" s="1" t="s">
        <v>24</v>
      </c>
      <c r="K6" s="2" t="s">
        <v>24</v>
      </c>
      <c r="L6" s="3">
        <f>=HYPERLINK("https://tipspd.axaltacs.net:5004/api/v2/ComplyPlus/761462","Download")</f>
      </c>
      <c r="M6" s="1" t="s">
        <v>50</v>
      </c>
      <c r="N6" s="3">
        <f>=HYPERLINK("https://tipspd.axaltacs.net/exportal/api/sds/761462?cd=1250052109","Download")</f>
      </c>
      <c r="O6" s="1" t="s">
        <v>51</v>
      </c>
    </row>
    <row r="7">
      <c r="A7" s="1" t="s">
        <v>52</v>
      </c>
      <c r="B7" s="1" t="s">
        <v>16</v>
      </c>
      <c r="C7" s="1" t="s">
        <v>17</v>
      </c>
      <c r="D7" s="2" t="s">
        <v>53</v>
      </c>
      <c r="E7" s="2" t="s">
        <v>54</v>
      </c>
      <c r="F7" s="1" t="s">
        <v>20</v>
      </c>
      <c r="G7" s="1" t="s">
        <v>55</v>
      </c>
      <c r="H7" s="1" t="s">
        <v>31</v>
      </c>
      <c r="I7" s="1" t="s">
        <v>23</v>
      </c>
      <c r="J7" s="1" t="s">
        <v>24</v>
      </c>
      <c r="K7" s="2" t="s">
        <v>24</v>
      </c>
      <c r="L7" s="3">
        <f>=HYPERLINK("https://tipspd.axaltacs.net:5004/api/v2/ComplyPlus/761455","Download")</f>
      </c>
      <c r="M7" s="1" t="s">
        <v>56</v>
      </c>
      <c r="N7" s="3">
        <f>=HYPERLINK("https://tipspd.axaltacs.net/exportal/api/sds/761455?cd=1250052184","Download")</f>
      </c>
      <c r="O7" s="1" t="s">
        <v>57</v>
      </c>
    </row>
    <row r="8">
      <c r="A8" s="1" t="s">
        <v>58</v>
      </c>
      <c r="B8" s="1" t="s">
        <v>16</v>
      </c>
      <c r="C8" s="1" t="s">
        <v>17</v>
      </c>
      <c r="D8" s="2" t="s">
        <v>59</v>
      </c>
      <c r="E8" s="2" t="s">
        <v>60</v>
      </c>
      <c r="F8" s="1" t="s">
        <v>20</v>
      </c>
      <c r="G8" s="1" t="s">
        <v>37</v>
      </c>
      <c r="H8" s="1" t="s">
        <v>31</v>
      </c>
      <c r="I8" s="1" t="s">
        <v>23</v>
      </c>
      <c r="J8" s="1" t="s">
        <v>24</v>
      </c>
      <c r="K8" s="2" t="s">
        <v>24</v>
      </c>
      <c r="L8" s="3">
        <f>=HYPERLINK("https://tipspd.axaltacs.net:5004/api/v2/ComplyPlus/761458","Download")</f>
      </c>
      <c r="M8" s="1" t="s">
        <v>61</v>
      </c>
      <c r="N8" s="3">
        <f>=HYPERLINK("https://tipspd.axaltacs.net/exportal/api/sds/761458?cd=1250052223","Download")</f>
      </c>
      <c r="O8" s="1" t="s">
        <v>62</v>
      </c>
    </row>
    <row r="9">
      <c r="A9" s="1" t="s">
        <v>63</v>
      </c>
      <c r="B9" s="1" t="s">
        <v>16</v>
      </c>
      <c r="C9" s="1" t="s">
        <v>17</v>
      </c>
      <c r="D9" s="2" t="s">
        <v>64</v>
      </c>
      <c r="E9" s="2" t="s">
        <v>64</v>
      </c>
      <c r="F9" s="1" t="s">
        <v>20</v>
      </c>
      <c r="G9" s="1" t="s">
        <v>43</v>
      </c>
      <c r="H9" s="1" t="s">
        <v>31</v>
      </c>
      <c r="I9" s="1" t="s">
        <v>23</v>
      </c>
      <c r="J9" s="1" t="s">
        <v>24</v>
      </c>
      <c r="K9" s="2" t="s">
        <v>24</v>
      </c>
      <c r="L9" s="3">
        <f>=HYPERLINK("https://tipspd.axaltacs.net:5004/api/v2/ComplyPlus/761461","Download")</f>
      </c>
      <c r="M9" s="1" t="s">
        <v>65</v>
      </c>
      <c r="N9" s="3">
        <f>=HYPERLINK("https://tipspd.axaltacs.net/exportal/api/sds/761461?cd=1250052225","Download")</f>
      </c>
      <c r="O9" s="1" t="s">
        <v>66</v>
      </c>
    </row>
    <row r="10">
      <c r="A10" s="1" t="s">
        <v>67</v>
      </c>
      <c r="B10" s="1" t="s">
        <v>16</v>
      </c>
      <c r="C10" s="1" t="s">
        <v>17</v>
      </c>
      <c r="D10" s="2" t="s">
        <v>68</v>
      </c>
      <c r="E10" s="2" t="s">
        <v>69</v>
      </c>
      <c r="F10" s="1" t="s">
        <v>20</v>
      </c>
      <c r="G10" s="1" t="s">
        <v>70</v>
      </c>
      <c r="H10" s="1" t="s">
        <v>31</v>
      </c>
      <c r="I10" s="1" t="s">
        <v>23</v>
      </c>
      <c r="J10" s="1" t="s">
        <v>24</v>
      </c>
      <c r="K10" s="2" t="s">
        <v>24</v>
      </c>
      <c r="L10" s="3">
        <f>=HYPERLINK("https://tipspd.axaltacs.net:5004/api/v2/ComplyPlus/761456","Download")</f>
      </c>
      <c r="M10" s="1" t="s">
        <v>71</v>
      </c>
      <c r="N10" s="3">
        <f>=HYPERLINK("https://tipspd.axaltacs.net/exportal/api/sds/761456?cd=1250052215","Download")</f>
      </c>
      <c r="O10" s="1" t="s">
        <v>72</v>
      </c>
    </row>
  </sheetData>
  <headerFooter/>
</worksheet>
</file>